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0F2742"/>
      <sz val="16"/>
    </font>
    <font>
      <i val="1"/>
      <color rgb="005A6B7D"/>
      <sz val="10"/>
    </font>
    <font>
      <b val="1"/>
    </font>
    <font>
      <b val="1"/>
      <color rgb="00FFFFFF"/>
    </font>
    <font/>
    <font>
      <b val="1"/>
      <color rgb="000F2742"/>
      <sz val="13"/>
    </font>
    <font>
      <i val="1"/>
      <color rgb="005A6B7D"/>
      <sz val="9"/>
    </font>
    <font>
      <b val="1"/>
      <color rgb="002453D6"/>
    </font>
    <font>
      <color rgb="005A6B7D"/>
      <sz val="9"/>
    </font>
    <font>
      <b val="1"/>
      <color rgb="000F2742"/>
      <sz val="14"/>
    </font>
  </fonts>
  <fills count="4">
    <fill>
      <patternFill/>
    </fill>
    <fill>
      <patternFill patternType="gray125"/>
    </fill>
    <fill>
      <patternFill patternType="solid">
        <fgColor rgb="00FFF7DD"/>
      </patternFill>
    </fill>
    <fill>
      <patternFill patternType="solid">
        <fgColor rgb="000F2742"/>
      </patternFill>
    </fill>
  </fills>
  <borders count="6">
    <border>
      <left/>
      <right/>
      <top/>
      <bottom/>
      <diagonal/>
    </border>
    <border>
      <left style="thin">
        <color rgb="00DFE5EE"/>
      </left>
      <right style="thin">
        <color rgb="00DFE5EE"/>
      </right>
      <top style="thin">
        <color rgb="00DFE5EE"/>
      </top>
      <bottom style="thin">
        <color rgb="00DFE5EE"/>
      </bottom>
    </border>
    <border>
      <left/>
      <right/>
      <top style="thin">
        <color rgb="00DFE5EE"/>
      </top>
      <bottom/>
      <diagonal/>
    </border>
    <border>
      <left/>
      <right style="thin">
        <color rgb="00DFE5EE"/>
      </right>
      <top style="thin">
        <color rgb="00DFE5EE"/>
      </top>
      <bottom/>
      <diagonal/>
    </border>
    <border>
      <left/>
      <right/>
      <top style="thin">
        <color rgb="00DFE5EE"/>
      </top>
      <bottom style="thin">
        <color rgb="00DFE5EE"/>
      </bottom>
      <diagonal/>
    </border>
    <border>
      <left/>
      <right style="thin">
        <color rgb="00DFE5EE"/>
      </right>
      <top style="thin">
        <color rgb="00DFE5EE"/>
      </top>
      <bottom style="thin">
        <color rgb="00DFE5EE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vertical="center" wrapText="1"/>
    </xf>
    <xf numFmtId="4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5" fontId="0" fillId="2" borderId="1" pivotButton="0" quotePrefix="0" xfId="0"/>
    <xf numFmtId="0" fontId="5" fillId="0" borderId="0" pivotButton="0" quotePrefix="0" xfId="0"/>
    <xf numFmtId="164" fontId="3" fillId="0" borderId="1" pivotButton="0" quotePrefix="0" xfId="0"/>
    <xf numFmtId="165" fontId="0" fillId="0" borderId="1" pivotButton="0" quotePrefix="0" xfId="0"/>
    <xf numFmtId="164" fontId="6" fillId="0" borderId="1" pivotButton="0" quotePrefix="0" xfId="0"/>
    <xf numFmtId="165" fontId="3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36" customWidth="1" min="2" max="2"/>
    <col width="14" customWidth="1" min="3" max="3"/>
    <col width="10" customWidth="1" min="4" max="4"/>
    <col width="6" customWidth="1" min="5" max="5"/>
    <col width="15" customWidth="1" min="6" max="6"/>
    <col width="14" customWidth="1" min="7" max="7"/>
    <col width="11" customWidth="1" min="8" max="8"/>
    <col width="18" customWidth="1" min="9" max="9"/>
  </cols>
  <sheetData>
    <row r="1">
      <c r="A1" s="1" t="inlineStr">
        <is>
          <t>PRESUPUESTO DE REFORMA POR ESTANCIAS</t>
        </is>
      </c>
    </row>
    <row r="2">
      <c r="A2" s="2" t="inlineStr">
        <is>
          <t>Ejemplo: cambia los datos por los tuyos. El margen es sobre el precio de venta: precio = coste / (1 − margen).</t>
        </is>
      </c>
    </row>
    <row r="4">
      <c r="A4" s="3" t="inlineStr">
        <is>
          <t>Empresa</t>
        </is>
      </c>
      <c r="B4" s="4" t="inlineStr">
        <is>
          <t>Tu empresa · NIF</t>
        </is>
      </c>
      <c r="C4" s="5" t="n"/>
      <c r="D4" s="6" t="n"/>
    </row>
    <row r="5">
      <c r="A5" s="3" t="inlineStr">
        <is>
          <t>Cliente</t>
        </is>
      </c>
      <c r="B5" s="4" t="inlineStr">
        <is>
          <t>Nombre del cliente</t>
        </is>
      </c>
      <c r="C5" s="5" t="n"/>
      <c r="D5" s="6" t="n"/>
    </row>
    <row r="6">
      <c r="A6" s="3" t="inlineStr">
        <is>
          <t>Dirección de la obra</t>
        </is>
      </c>
      <c r="B6" s="4" t="inlineStr">
        <is>
          <t>C/ Ejemplo 12, 3º B</t>
        </is>
      </c>
      <c r="C6" s="5" t="n"/>
      <c r="D6" s="6" t="n"/>
    </row>
    <row r="7">
      <c r="A7" s="3" t="inlineStr">
        <is>
          <t>Nº y fecha</t>
        </is>
      </c>
      <c r="B7" s="4" t="inlineStr">
        <is>
          <t>P-2026-001 · 07/10/2026</t>
        </is>
      </c>
      <c r="C7" s="5" t="n"/>
      <c r="D7" s="6" t="n"/>
    </row>
    <row r="9">
      <c r="A9" s="7" t="inlineStr">
        <is>
          <t>Estancia</t>
        </is>
      </c>
      <c r="B9" s="7" t="inlineStr">
        <is>
          <t>Concepto</t>
        </is>
      </c>
      <c r="C9" s="7" t="inlineStr">
        <is>
          <t>Tipo</t>
        </is>
      </c>
      <c r="D9" s="7" t="inlineStr">
        <is>
          <t>Cantidad</t>
        </is>
      </c>
      <c r="E9" s="7" t="inlineStr">
        <is>
          <t>Ud</t>
        </is>
      </c>
      <c r="F9" s="7" t="inlineStr">
        <is>
          <t>Coste unitario</t>
        </is>
      </c>
      <c r="G9" s="7" t="inlineStr">
        <is>
          <t>Coste total</t>
        </is>
      </c>
      <c r="H9" s="7" t="inlineStr">
        <is>
          <t>Margen %</t>
        </is>
      </c>
      <c r="I9" s="7" t="inlineStr">
        <is>
          <t>Precio de venta</t>
        </is>
      </c>
    </row>
    <row r="10">
      <c r="A10" s="4" t="inlineStr">
        <is>
          <t>Baño</t>
        </is>
      </c>
      <c r="B10" s="4" t="inlineStr">
        <is>
          <t>Azulejo y cemento cola</t>
        </is>
      </c>
      <c r="C10" s="4" t="inlineStr">
        <is>
          <t>Material</t>
        </is>
      </c>
      <c r="D10" s="8" t="n">
        <v>26</v>
      </c>
      <c r="E10" s="4" t="inlineStr">
        <is>
          <t>m²</t>
        </is>
      </c>
      <c r="F10" s="9" t="n">
        <v>18.5</v>
      </c>
      <c r="G10" s="10">
        <f>D10*F10</f>
        <v/>
      </c>
      <c r="H10" s="11" t="n">
        <v>0.25</v>
      </c>
      <c r="I10" s="10">
        <f>IF(H10&gt;=1,"Margen &lt; 100 %",G10/(1-H10))</f>
        <v/>
      </c>
    </row>
    <row r="11">
      <c r="A11" s="4" t="inlineStr">
        <is>
          <t>Baño</t>
        </is>
      </c>
      <c r="B11" s="4" t="inlineStr">
        <is>
          <t>Alicatado (mano de obra)</t>
        </is>
      </c>
      <c r="C11" s="4" t="inlineStr">
        <is>
          <t>Mano de obra</t>
        </is>
      </c>
      <c r="D11" s="8" t="n">
        <v>24.5</v>
      </c>
      <c r="E11" s="4" t="inlineStr">
        <is>
          <t>m²</t>
        </is>
      </c>
      <c r="F11" s="9" t="n">
        <v>19</v>
      </c>
      <c r="G11" s="10">
        <f>D11*F11</f>
        <v/>
      </c>
      <c r="H11" s="11" t="n">
        <v>0.3</v>
      </c>
      <c r="I11" s="10">
        <f>IF(H11&gt;=1,"Margen &lt; 100 %",G11/(1-H11))</f>
        <v/>
      </c>
    </row>
    <row r="12">
      <c r="A12" s="4" t="inlineStr">
        <is>
          <t>Baño</t>
        </is>
      </c>
      <c r="B12" s="4" t="inlineStr">
        <is>
          <t>Plato de ducha y mampara</t>
        </is>
      </c>
      <c r="C12" s="4" t="inlineStr">
        <is>
          <t>Material</t>
        </is>
      </c>
      <c r="D12" s="8" t="n">
        <v>1</v>
      </c>
      <c r="E12" s="4" t="inlineStr">
        <is>
          <t>ud</t>
        </is>
      </c>
      <c r="F12" s="9" t="n">
        <v>410</v>
      </c>
      <c r="G12" s="10">
        <f>D12*F12</f>
        <v/>
      </c>
      <c r="H12" s="11" t="n">
        <v>0.2</v>
      </c>
      <c r="I12" s="10">
        <f>IF(H12&gt;=1,"Margen &lt; 100 %",G12/(1-H12))</f>
        <v/>
      </c>
    </row>
    <row r="13">
      <c r="A13" s="4" t="inlineStr">
        <is>
          <t>Baño</t>
        </is>
      </c>
      <c r="B13" s="4" t="inlineStr">
        <is>
          <t>Fontanería</t>
        </is>
      </c>
      <c r="C13" s="4" t="inlineStr">
        <is>
          <t>Subcontrata</t>
        </is>
      </c>
      <c r="D13" s="8" t="n">
        <v>1</v>
      </c>
      <c r="E13" s="4" t="inlineStr">
        <is>
          <t>ud</t>
        </is>
      </c>
      <c r="F13" s="9" t="n">
        <v>380</v>
      </c>
      <c r="G13" s="10">
        <f>D13*F13</f>
        <v/>
      </c>
      <c r="H13" s="11" t="n">
        <v>0.2</v>
      </c>
      <c r="I13" s="10">
        <f>IF(H13&gt;=1,"Margen &lt; 100 %",G13/(1-H13))</f>
        <v/>
      </c>
    </row>
    <row r="14">
      <c r="A14" s="4" t="inlineStr">
        <is>
          <t>Cocina</t>
        </is>
      </c>
      <c r="B14" s="4" t="inlineStr">
        <is>
          <t>Muebles de cocina</t>
        </is>
      </c>
      <c r="C14" s="4" t="inlineStr">
        <is>
          <t>Material</t>
        </is>
      </c>
      <c r="D14" s="8" t="n">
        <v>1</v>
      </c>
      <c r="E14" s="4" t="inlineStr">
        <is>
          <t>ud</t>
        </is>
      </c>
      <c r="F14" s="9" t="n">
        <v>2900</v>
      </c>
      <c r="G14" s="10">
        <f>D14*F14</f>
        <v/>
      </c>
      <c r="H14" s="11" t="n">
        <v>0.2</v>
      </c>
      <c r="I14" s="10">
        <f>IF(H14&gt;=1,"Margen &lt; 100 %",G14/(1-H14))</f>
        <v/>
      </c>
    </row>
    <row r="15">
      <c r="A15" s="4" t="inlineStr">
        <is>
          <t>Cocina</t>
        </is>
      </c>
      <c r="B15" s="4" t="inlineStr">
        <is>
          <t>Montaje de muebles</t>
        </is>
      </c>
      <c r="C15" s="4" t="inlineStr">
        <is>
          <t>Mano de obra</t>
        </is>
      </c>
      <c r="D15" s="8" t="n">
        <v>12</v>
      </c>
      <c r="E15" s="4" t="inlineStr">
        <is>
          <t>h</t>
        </is>
      </c>
      <c r="F15" s="9" t="n">
        <v>24</v>
      </c>
      <c r="G15" s="10">
        <f>D15*F15</f>
        <v/>
      </c>
      <c r="H15" s="11" t="n">
        <v>0.3</v>
      </c>
      <c r="I15" s="10">
        <f>IF(H15&gt;=1,"Margen &lt; 100 %",G15/(1-H15))</f>
        <v/>
      </c>
    </row>
    <row r="16">
      <c r="A16" s="4" t="inlineStr">
        <is>
          <t>Cocina</t>
        </is>
      </c>
      <c r="B16" s="4" t="inlineStr">
        <is>
          <t>Electricidad</t>
        </is>
      </c>
      <c r="C16" s="4" t="inlineStr">
        <is>
          <t>Subcontrata</t>
        </is>
      </c>
      <c r="D16" s="8" t="n">
        <v>1</v>
      </c>
      <c r="E16" s="4" t="inlineStr">
        <is>
          <t>ud</t>
        </is>
      </c>
      <c r="F16" s="9" t="n">
        <v>650</v>
      </c>
      <c r="G16" s="10">
        <f>D16*F16</f>
        <v/>
      </c>
      <c r="H16" s="11" t="n">
        <v>0.2</v>
      </c>
      <c r="I16" s="10">
        <f>IF(H16&gt;=1,"Margen &lt; 100 %",G16/(1-H16))</f>
        <v/>
      </c>
    </row>
    <row r="17">
      <c r="A17" s="4" t="inlineStr">
        <is>
          <t>General</t>
        </is>
      </c>
      <c r="B17" s="4" t="inlineStr">
        <is>
          <t>Retirada de escombro y contenedor</t>
        </is>
      </c>
      <c r="C17" s="4" t="inlineStr">
        <is>
          <t>Subcontrata</t>
        </is>
      </c>
      <c r="D17" s="8" t="n">
        <v>1</v>
      </c>
      <c r="E17" s="4" t="inlineStr">
        <is>
          <t>ud</t>
        </is>
      </c>
      <c r="F17" s="9" t="n">
        <v>240</v>
      </c>
      <c r="G17" s="10">
        <f>D17*F17</f>
        <v/>
      </c>
      <c r="H17" s="11" t="n">
        <v>0.15</v>
      </c>
      <c r="I17" s="10">
        <f>IF(H17&gt;=1,"Margen &lt; 100 %",G17/(1-H17))</f>
        <v/>
      </c>
    </row>
    <row r="18">
      <c r="A18" s="4" t="n"/>
      <c r="B18" s="4" t="n"/>
      <c r="C18" s="4" t="n"/>
      <c r="D18" s="4" t="n"/>
      <c r="E18" s="4" t="n"/>
      <c r="F18" s="9" t="n"/>
      <c r="G18" s="10">
        <f>IF(D18="","",D18*F18)</f>
        <v/>
      </c>
      <c r="H18" s="11" t="n"/>
      <c r="I18" s="10">
        <f>IF(G18="","",G18/(1-H18))</f>
        <v/>
      </c>
    </row>
    <row r="19">
      <c r="A19" s="4" t="n"/>
      <c r="B19" s="4" t="n"/>
      <c r="C19" s="4" t="n"/>
      <c r="D19" s="4" t="n"/>
      <c r="E19" s="4" t="n"/>
      <c r="F19" s="9" t="n"/>
      <c r="G19" s="10">
        <f>IF(D19="","",D19*F19)</f>
        <v/>
      </c>
      <c r="H19" s="11" t="n"/>
      <c r="I19" s="10">
        <f>IF(G19="","",G19/(1-H19))</f>
        <v/>
      </c>
    </row>
    <row r="20">
      <c r="A20" s="4" t="n"/>
      <c r="B20" s="4" t="n"/>
      <c r="C20" s="4" t="n"/>
      <c r="D20" s="4" t="n"/>
      <c r="E20" s="4" t="n"/>
      <c r="F20" s="9" t="n"/>
      <c r="G20" s="10">
        <f>IF(D20="","",D20*F20)</f>
        <v/>
      </c>
      <c r="H20" s="11" t="n"/>
      <c r="I20" s="10">
        <f>IF(G20="","",G20/(1-H20))</f>
        <v/>
      </c>
    </row>
    <row r="21">
      <c r="A21" s="4" t="n"/>
      <c r="B21" s="4" t="n"/>
      <c r="C21" s="4" t="n"/>
      <c r="D21" s="4" t="n"/>
      <c r="E21" s="4" t="n"/>
      <c r="F21" s="9" t="n"/>
      <c r="G21" s="10">
        <f>IF(D21="","",D21*F21)</f>
        <v/>
      </c>
      <c r="H21" s="11" t="n"/>
      <c r="I21" s="10">
        <f>IF(G21="","",G21/(1-H21))</f>
        <v/>
      </c>
    </row>
    <row r="22">
      <c r="A22" s="4" t="n"/>
      <c r="B22" s="4" t="n"/>
      <c r="C22" s="4" t="n"/>
      <c r="D22" s="4" t="n"/>
      <c r="E22" s="4" t="n"/>
      <c r="F22" s="9" t="n"/>
      <c r="G22" s="10">
        <f>IF(D22="","",D22*F22)</f>
        <v/>
      </c>
      <c r="H22" s="11" t="n"/>
      <c r="I22" s="10">
        <f>IF(G22="","",G22/(1-H22))</f>
        <v/>
      </c>
    </row>
    <row r="23">
      <c r="A23" s="4" t="n"/>
      <c r="B23" s="4" t="n"/>
      <c r="C23" s="4" t="n"/>
      <c r="D23" s="4" t="n"/>
      <c r="E23" s="4" t="n"/>
      <c r="F23" s="9" t="n"/>
      <c r="G23" s="10">
        <f>IF(D23="","",D23*F23)</f>
        <v/>
      </c>
      <c r="H23" s="11" t="n"/>
      <c r="I23" s="10">
        <f>IF(G23="","",G23/(1-H23))</f>
        <v/>
      </c>
    </row>
    <row r="24">
      <c r="A24" s="4" t="n"/>
      <c r="B24" s="4" t="n"/>
      <c r="C24" s="4" t="n"/>
      <c r="D24" s="4" t="n"/>
      <c r="E24" s="4" t="n"/>
      <c r="F24" s="9" t="n"/>
      <c r="G24" s="10">
        <f>IF(D24="","",D24*F24)</f>
        <v/>
      </c>
      <c r="H24" s="11" t="n"/>
      <c r="I24" s="10">
        <f>IF(G24="","",G24/(1-H24))</f>
        <v/>
      </c>
    </row>
    <row r="25">
      <c r="A25" s="4" t="n"/>
      <c r="B25" s="4" t="n"/>
      <c r="C25" s="4" t="n"/>
      <c r="D25" s="4" t="n"/>
      <c r="E25" s="4" t="n"/>
      <c r="F25" s="9" t="n"/>
      <c r="G25" s="10">
        <f>IF(D25="","",D25*F25)</f>
        <v/>
      </c>
      <c r="H25" s="11" t="n"/>
      <c r="I25" s="10">
        <f>IF(G25="","",G25/(1-H25))</f>
        <v/>
      </c>
    </row>
    <row r="26">
      <c r="A26" s="4" t="n"/>
      <c r="B26" s="4" t="n"/>
      <c r="C26" s="4" t="n"/>
      <c r="D26" s="4" t="n"/>
      <c r="E26" s="4" t="n"/>
      <c r="F26" s="9" t="n"/>
      <c r="G26" s="10">
        <f>IF(D26="","",D26*F26)</f>
        <v/>
      </c>
      <c r="H26" s="11" t="n"/>
      <c r="I26" s="10">
        <f>IF(G26="","",G26/(1-H26))</f>
        <v/>
      </c>
    </row>
    <row r="27">
      <c r="A27" s="4" t="n"/>
      <c r="B27" s="4" t="n"/>
      <c r="C27" s="4" t="n"/>
      <c r="D27" s="4" t="n"/>
      <c r="E27" s="4" t="n"/>
      <c r="F27" s="9" t="n"/>
      <c r="G27" s="10">
        <f>IF(D27="","",D27*F27)</f>
        <v/>
      </c>
      <c r="H27" s="11" t="n"/>
      <c r="I27" s="10">
        <f>IF(G27="","",G27/(1-H27))</f>
        <v/>
      </c>
    </row>
    <row r="28">
      <c r="A28" s="4" t="n"/>
      <c r="B28" s="4" t="n"/>
      <c r="C28" s="4" t="n"/>
      <c r="D28" s="4" t="n"/>
      <c r="E28" s="4" t="n"/>
      <c r="F28" s="9" t="n"/>
      <c r="G28" s="10">
        <f>IF(D28="","",D28*F28)</f>
        <v/>
      </c>
      <c r="H28" s="11" t="n"/>
      <c r="I28" s="10">
        <f>IF(G28="","",G28/(1-H28))</f>
        <v/>
      </c>
    </row>
    <row r="29">
      <c r="A29" s="4" t="n"/>
      <c r="B29" s="4" t="n"/>
      <c r="C29" s="4" t="n"/>
      <c r="D29" s="4" t="n"/>
      <c r="E29" s="4" t="n"/>
      <c r="F29" s="9" t="n"/>
      <c r="G29" s="10">
        <f>IF(D29="","",D29*F29)</f>
        <v/>
      </c>
      <c r="H29" s="11" t="n"/>
      <c r="I29" s="10">
        <f>IF(G29="","",G29/(1-H29))</f>
        <v/>
      </c>
    </row>
    <row r="31">
      <c r="H31" s="12" t="inlineStr">
        <is>
          <t>Coste total</t>
        </is>
      </c>
      <c r="I31" s="10">
        <f>SUM(G10:G29)</f>
        <v/>
      </c>
    </row>
    <row r="32">
      <c r="H32" s="3" t="inlineStr">
        <is>
          <t>Precio de venta (base imponible)</t>
        </is>
      </c>
      <c r="I32" s="13">
        <f>SUM(I10:I29)</f>
        <v/>
      </c>
    </row>
    <row r="33">
      <c r="H33" s="12" t="inlineStr">
        <is>
          <t>Margen en €</t>
        </is>
      </c>
      <c r="I33" s="10">
        <f>I32-I31</f>
        <v/>
      </c>
    </row>
    <row r="34">
      <c r="H34" s="12" t="inlineStr">
        <is>
          <t>Margen % sobre venta</t>
        </is>
      </c>
      <c r="I34" s="14">
        <f>IF(I32=0,0,(I32-I31)/I32)</f>
        <v/>
      </c>
    </row>
    <row r="35">
      <c r="H35" s="12" t="inlineStr">
        <is>
          <t>IVA (%) — 10 % o 21 %</t>
        </is>
      </c>
      <c r="I35" s="11" t="n">
        <v>0.21</v>
      </c>
    </row>
    <row r="36">
      <c r="H36" s="12" t="inlineStr">
        <is>
          <t>Cuota de IVA</t>
        </is>
      </c>
      <c r="I36" s="10">
        <f>I32*I35</f>
        <v/>
      </c>
    </row>
    <row r="37">
      <c r="H37" s="3" t="inlineStr">
        <is>
          <t>TOTAL</t>
        </is>
      </c>
      <c r="I37" s="15">
        <f>I32+I36</f>
        <v/>
      </c>
    </row>
    <row r="39">
      <c r="A39" s="3" t="inlineStr">
        <is>
          <t>Control del 40 % (IVA reducido): materiales aportados sobre la base imponible</t>
        </is>
      </c>
      <c r="I39" s="16">
        <f>IF(I32=0,0,SUMPRODUCT((C10:C29="Material")*1,I10:I29)/I32)</f>
        <v/>
      </c>
    </row>
    <row r="40">
      <c r="A40" s="17" t="inlineStr">
        <is>
          <t>Orientativo: se calcula con el precio de venta de las líneas de tipo Material. Si supera el 40 %, el IVA reducido no aplica. Revisa tu caso con tu asesor.</t>
        </is>
      </c>
    </row>
    <row r="42">
      <c r="A42" s="18" t="inlineStr">
        <is>
          <t>Resumen por estancia</t>
        </is>
      </c>
    </row>
    <row r="43">
      <c r="A43" s="4" t="inlineStr">
        <is>
          <t>Baño</t>
        </is>
      </c>
      <c r="B43" s="10">
        <f>SUMIF($A$10:$A$29,A43,$I$10:$I$29)</f>
        <v/>
      </c>
    </row>
    <row r="44">
      <c r="A44" s="4" t="inlineStr">
        <is>
          <t>Cocina</t>
        </is>
      </c>
      <c r="B44" s="10">
        <f>SUMIF($A$10:$A$29,A44,$I$10:$I$29)</f>
        <v/>
      </c>
    </row>
    <row r="45">
      <c r="A45" s="4" t="inlineStr">
        <is>
          <t>General</t>
        </is>
      </c>
      <c r="B45" s="10">
        <f>SUMIF($A$10:$A$29,A45,$I$10:$I$29)</f>
        <v/>
      </c>
    </row>
    <row r="47">
      <c r="A47" s="19" t="inlineStr">
        <is>
          <t>Plantilla gratuita de Gremio Software · gremiosoftware.com · Las celdas amarillas son para tus datos.</t>
        </is>
      </c>
    </row>
  </sheetData>
  <mergeCells count="4">
    <mergeCell ref="B7:D7"/>
    <mergeCell ref="B6:D6"/>
    <mergeCell ref="B5:D5"/>
    <mergeCell ref="B4:D4"/>
  </mergeCells>
  <dataValidations count="1">
    <dataValidation sqref="C10 C11 C12 C13 C14 C15 C16 C17 C18 C19 C20 C21 C22 C23 C24 C25 C26 C27 C28 C29" showDropDown="0" showInputMessage="0" showErrorMessage="0" allowBlank="1" type="list">
      <formula1>"Material,Mano de obra,Subcontrata"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CÓMO USAR LA PLANTILLA DE PRESUPUESTO DE REFORMA</t>
        </is>
      </c>
    </row>
    <row r="2">
      <c r="A2" s="21" t="inlineStr"/>
    </row>
    <row r="3">
      <c r="A3" s="21" t="inlineStr">
        <is>
          <t>1. Escribe una línea por concepto y agrúpalas por estancia (Baño, Cocina, Salón...).</t>
        </is>
      </c>
    </row>
    <row r="4">
      <c r="A4" s="21" t="inlineStr">
        <is>
          <t>2. En Tipo elige Material, Mano de obra o Subcontrata. Así controlas el peso de los materiales.</t>
        </is>
      </c>
    </row>
    <row r="5">
      <c r="A5" s="21" t="inlineStr">
        <is>
          <t>3. Pon tu coste real (lo que te cuesta a ti) y el margen que quieres ganar sobre el precio de venta.</t>
        </is>
      </c>
    </row>
    <row r="6">
      <c r="A6" s="21" t="inlineStr">
        <is>
          <t xml:space="preserve">   Ojo: un 25 % de margen sobre venta no es sumar un 25 % al coste. Precio = coste / (1 − margen). Con 100 € de coste y 25 % de margen, el precio es 133,33 €.</t>
        </is>
      </c>
    </row>
    <row r="7">
      <c r="A7" s="21" t="inlineStr">
        <is>
          <t>4. El resumen calcula coste total, precio de venta, margen en € y en %, IVA y total.</t>
        </is>
      </c>
    </row>
    <row r="8">
      <c r="A8" s="21" t="inlineStr">
        <is>
          <t>5. IVA del 10 % en reformas de vivienda: el destinatario es un particular que no actúa como empresario (o una comunidad de propietarios), la vivienda se usa como vivienda, terminó de construirse o rehabilitarse hace al menos 2 años y el coste de los materiales que aportas no supera el 40 % de la base imponible. Si no se cumple, 21 %. Revisa tu caso con tu asesor.</t>
        </is>
      </c>
    </row>
    <row r="9">
      <c r="A9" s="21" t="inlineStr">
        <is>
          <t>6. La celda de control del 40 % es orientativa: la norma se refiere al coste de los materiales aportados por quien hace la obra.</t>
        </is>
      </c>
    </row>
    <row r="10">
      <c r="A10" s="21" t="inlineStr"/>
    </row>
    <row r="11">
      <c r="A11" s="21" t="inlineStr">
        <is>
          <t>Más plantillas y calculadoras gratis: gremiosoftware.com/programa-para-hacer-presupuestos-gratis/</t>
        </is>
      </c>
    </row>
    <row r="12">
      <c r="A12" s="21" t="inlineStr">
        <is>
          <t>Presupuestos que el cliente firma online y pasan a factura en un clic: gremiosoftware.com/programa-para-hacer-presupuestos/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2026-10-07T07:40:54Z</dcterms:created>
  <dcterms:modified xmlns:dcterms="http://purl.org/dc/terms/" xmlns:xsi="http://www.w3.org/2001/XMLSchema-instance" xsi:type="dcterms:W3CDTF">2026-10-07T07:40:55Z</dcterms:modified>
</cp:coreProperties>
</file>