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0F2742"/>
      <sz val="16"/>
    </font>
    <font>
      <i val="1"/>
      <color rgb="005A6B7D"/>
      <sz val="10"/>
    </font>
    <font>
      <b val="1"/>
    </font>
    <font>
      <b val="1"/>
      <color rgb="00FFFFFF"/>
    </font>
    <font>
      <b val="1"/>
      <color rgb="000F2742"/>
      <sz val="13"/>
    </font>
    <font>
      <color rgb="005A6B7D"/>
      <sz val="9"/>
    </font>
    <font>
      <i val="1"/>
      <color rgb="005A6B7D"/>
      <sz val="9"/>
    </font>
    <font>
      <b val="1"/>
      <color rgb="000F2742"/>
      <sz val="14"/>
    </font>
  </fonts>
  <fills count="4">
    <fill>
      <patternFill/>
    </fill>
    <fill>
      <patternFill patternType="gray125"/>
    </fill>
    <fill>
      <patternFill patternType="solid">
        <fgColor rgb="00FFF7DD"/>
      </patternFill>
    </fill>
    <fill>
      <patternFill patternType="solid">
        <fgColor rgb="000F2742"/>
      </patternFill>
    </fill>
  </fills>
  <borders count="6">
    <border>
      <left/>
      <right/>
      <top/>
      <bottom/>
      <diagonal/>
    </border>
    <border>
      <left style="thin">
        <color rgb="00DFE5EE"/>
      </left>
      <right style="thin">
        <color rgb="00DFE5EE"/>
      </right>
      <top style="thin">
        <color rgb="00DFE5EE"/>
      </top>
      <bottom style="thin">
        <color rgb="00DFE5EE"/>
      </bottom>
    </border>
    <border>
      <left/>
      <right/>
      <top style="thin">
        <color rgb="00DFE5EE"/>
      </top>
      <bottom/>
      <diagonal/>
    </border>
    <border>
      <left/>
      <right style="thin">
        <color rgb="00DFE5EE"/>
      </right>
      <top style="thin">
        <color rgb="00DFE5EE"/>
      </top>
      <bottom/>
      <diagonal/>
    </border>
    <border>
      <left/>
      <right/>
      <top style="thin">
        <color rgb="00DFE5EE"/>
      </top>
      <bottom style="thin">
        <color rgb="00DFE5EE"/>
      </bottom>
      <diagonal/>
    </border>
    <border>
      <left/>
      <right style="thin">
        <color rgb="00DFE5EE"/>
      </right>
      <top style="thin">
        <color rgb="00DFE5EE"/>
      </top>
      <bottom style="thin">
        <color rgb="00DFE5EE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vertical="center" wrapText="1"/>
    </xf>
    <xf numFmtId="4" fontId="0" fillId="2" borderId="1" pivotButton="0" quotePrefix="0" xfId="0"/>
    <xf numFmtId="4" fontId="0" fillId="0" borderId="1" pivotButton="0" quotePrefix="0" xfId="0"/>
    <xf numFmtId="164" fontId="0" fillId="0" borderId="1" pivotButton="0" quotePrefix="0" xfId="0"/>
    <xf numFmtId="164" fontId="3" fillId="0" borderId="1" pivotButton="0" quotePrefix="0" xfId="0"/>
    <xf numFmtId="0" fontId="5" fillId="0" borderId="0" pivotButton="0" quotePrefix="0" xfId="0"/>
    <xf numFmtId="164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15" customWidth="1" min="3" max="3"/>
    <col width="14" customWidth="1" min="4" max="4"/>
    <col width="14" customWidth="1" min="5" max="5"/>
    <col width="12" customWidth="1" min="6" max="6"/>
    <col width="17" customWidth="1" min="7" max="7"/>
    <col width="15" customWidth="1" min="8" max="8"/>
    <col width="15" customWidth="1" min="9" max="9"/>
    <col width="16" customWidth="1" min="10" max="10"/>
  </cols>
  <sheetData>
    <row r="1">
      <c r="A1" s="1" t="inlineStr">
        <is>
          <t>PRESUPUESTO DE LIMPIEZA</t>
        </is>
      </c>
    </row>
    <row r="2">
      <c r="A2" s="2" t="inlineStr">
        <is>
          <t>Ejemplo con datos ficticios. Calcula tu coste hora con tu convenio provincial y tus nóminas reales.</t>
        </is>
      </c>
    </row>
    <row r="4">
      <c r="A4" s="3" t="inlineStr">
        <is>
          <t>Empresa</t>
        </is>
      </c>
      <c r="B4" s="4" t="inlineStr">
        <is>
          <t>Tu empresa de limpieza · NIF</t>
        </is>
      </c>
      <c r="C4" s="5" t="n"/>
      <c r="D4" s="6" t="n"/>
      <c r="F4" s="3" t="inlineStr">
        <is>
          <t>Coste por hora (salario + Seguridad Social)</t>
        </is>
      </c>
      <c r="I4" s="7" t="n">
        <v>18</v>
      </c>
    </row>
    <row r="5">
      <c r="A5" s="3" t="inlineStr">
        <is>
          <t>Cliente</t>
        </is>
      </c>
      <c r="B5" s="4" t="inlineStr">
        <is>
          <t>Comunidad de propietarios / oficina</t>
        </is>
      </c>
      <c r="C5" s="5" t="n"/>
      <c r="D5" s="6" t="n"/>
      <c r="F5" s="3" t="inlineStr">
        <is>
          <t>Margen sobre venta</t>
        </is>
      </c>
      <c r="I5" s="8" t="n">
        <v>0.2</v>
      </c>
    </row>
    <row r="6">
      <c r="A6" s="3" t="inlineStr">
        <is>
          <t>Dirección</t>
        </is>
      </c>
      <c r="B6" s="4" t="inlineStr">
        <is>
          <t>C/ Ejemplo 4</t>
        </is>
      </c>
      <c r="C6" s="5" t="n"/>
      <c r="D6" s="6" t="n"/>
    </row>
    <row r="7">
      <c r="A7" s="3" t="inlineStr">
        <is>
          <t>Nº y fecha</t>
        </is>
      </c>
      <c r="B7" s="4" t="inlineStr">
        <is>
          <t>L-2026-001 · 07/10/2026</t>
        </is>
      </c>
      <c r="C7" s="5" t="n"/>
      <c r="D7" s="6" t="n"/>
    </row>
    <row r="9">
      <c r="A9" s="9" t="inlineStr">
        <is>
          <t>Servicio</t>
        </is>
      </c>
      <c r="B9" s="9" t="inlineStr">
        <is>
          <t>Superficie m²</t>
        </is>
      </c>
      <c r="C9" s="9" t="inlineStr">
        <is>
          <t>Rendimiento m²/h</t>
        </is>
      </c>
      <c r="D9" s="9" t="inlineStr">
        <is>
          <t>Horas por servicio</t>
        </is>
      </c>
      <c r="E9" s="9" t="inlineStr">
        <is>
          <t>Servicios al mes</t>
        </is>
      </c>
      <c r="F9" s="9" t="inlineStr">
        <is>
          <t>Horas al mes</t>
        </is>
      </c>
      <c r="G9" s="9" t="inlineStr">
        <is>
          <t>Coste mano de obra</t>
        </is>
      </c>
      <c r="H9" s="9" t="inlineStr">
        <is>
          <t>Productos al mes</t>
        </is>
      </c>
      <c r="I9" s="9" t="inlineStr">
        <is>
          <t>Coste mensual</t>
        </is>
      </c>
      <c r="J9" s="9" t="inlineStr">
        <is>
          <t>Precio mensual</t>
        </is>
      </c>
    </row>
    <row r="10">
      <c r="A10" s="4" t="inlineStr">
        <is>
          <t>Portal y escaleras</t>
        </is>
      </c>
      <c r="B10" s="10" t="n">
        <v>120</v>
      </c>
      <c r="C10" s="10" t="n">
        <v>150</v>
      </c>
      <c r="D10" s="11">
        <f>IF(C10=0,0,B10/C10)</f>
        <v/>
      </c>
      <c r="E10" s="4" t="n">
        <v>4</v>
      </c>
      <c r="F10" s="11">
        <f>D10*E10</f>
        <v/>
      </c>
      <c r="G10" s="12">
        <f>F10*$I$4</f>
        <v/>
      </c>
      <c r="H10" s="7" t="n">
        <v>30</v>
      </c>
      <c r="I10" s="12">
        <f>G10+H10</f>
        <v/>
      </c>
      <c r="J10" s="13">
        <f>I10/(1-$I$5)</f>
        <v/>
      </c>
    </row>
    <row r="11">
      <c r="A11" s="4" t="inlineStr">
        <is>
          <t>Oficina: puestos y suelos</t>
        </is>
      </c>
      <c r="B11" s="10" t="n">
        <v>180</v>
      </c>
      <c r="C11" s="10" t="n">
        <v>120</v>
      </c>
      <c r="D11" s="11">
        <f>IF(C11=0,0,B11/C11)</f>
        <v/>
      </c>
      <c r="E11" s="4" t="n">
        <v>20</v>
      </c>
      <c r="F11" s="11">
        <f>D11*E11</f>
        <v/>
      </c>
      <c r="G11" s="12">
        <f>F11*$I$4</f>
        <v/>
      </c>
      <c r="H11" s="7" t="n">
        <v>2</v>
      </c>
      <c r="I11" s="12">
        <f>G11+H11</f>
        <v/>
      </c>
      <c r="J11" s="13">
        <f>I11/(1-$I$5)</f>
        <v/>
      </c>
    </row>
    <row r="12">
      <c r="A12" s="4" t="inlineStr">
        <is>
          <t>Aseos</t>
        </is>
      </c>
      <c r="B12" s="10" t="n">
        <v>25</v>
      </c>
      <c r="C12" s="10" t="n">
        <v>40</v>
      </c>
      <c r="D12" s="11">
        <f>IF(C12=0,0,B12/C12)</f>
        <v/>
      </c>
      <c r="E12" s="4" t="n">
        <v>20</v>
      </c>
      <c r="F12" s="11">
        <f>D12*E12</f>
        <v/>
      </c>
      <c r="G12" s="12">
        <f>F12*$I$4</f>
        <v/>
      </c>
      <c r="H12" s="7" t="n">
        <v>15</v>
      </c>
      <c r="I12" s="12">
        <f>G12+H12</f>
        <v/>
      </c>
      <c r="J12" s="13">
        <f>I12/(1-$I$5)</f>
        <v/>
      </c>
    </row>
    <row r="13">
      <c r="A13" s="4" t="inlineStr">
        <is>
          <t>Cristales de portal</t>
        </is>
      </c>
      <c r="B13" s="10" t="n">
        <v>30</v>
      </c>
      <c r="C13" s="10" t="n">
        <v>25</v>
      </c>
      <c r="D13" s="11">
        <f>IF(C13=0,0,B13/C13)</f>
        <v/>
      </c>
      <c r="E13" s="4" t="n">
        <v>1</v>
      </c>
      <c r="F13" s="11">
        <f>D13*E13</f>
        <v/>
      </c>
      <c r="G13" s="12">
        <f>F13*$I$4</f>
        <v/>
      </c>
      <c r="H13" s="7" t="n">
        <v>3</v>
      </c>
      <c r="I13" s="12">
        <f>G13+H13</f>
        <v/>
      </c>
      <c r="J13" s="13">
        <f>I13/(1-$I$5)</f>
        <v/>
      </c>
    </row>
    <row r="14">
      <c r="A14" s="4" t="n"/>
      <c r="B14" s="4" t="n"/>
      <c r="C14" s="4" t="n"/>
      <c r="D14" s="11">
        <f>IF(OR(B14="",C14="",C14=0),"",B14/C14)</f>
        <v/>
      </c>
      <c r="E14" s="4" t="n"/>
      <c r="F14" s="11">
        <f>IF(D14="","",D14*E14)</f>
        <v/>
      </c>
      <c r="G14" s="12">
        <f>IF(F14="","",F14*$I$4)</f>
        <v/>
      </c>
      <c r="H14" s="7" t="n"/>
      <c r="I14" s="12">
        <f>IF(G14="","",G14+N(H14))</f>
        <v/>
      </c>
      <c r="J14" s="13">
        <f>IF(I14="","",I14/(1-$I$5))</f>
        <v/>
      </c>
    </row>
    <row r="15">
      <c r="A15" s="4" t="n"/>
      <c r="B15" s="4" t="n"/>
      <c r="C15" s="4" t="n"/>
      <c r="D15" s="11">
        <f>IF(OR(B15="",C15="",C15=0),"",B15/C15)</f>
        <v/>
      </c>
      <c r="E15" s="4" t="n"/>
      <c r="F15" s="11">
        <f>IF(D15="","",D15*E15)</f>
        <v/>
      </c>
      <c r="G15" s="12">
        <f>IF(F15="","",F15*$I$4)</f>
        <v/>
      </c>
      <c r="H15" s="7" t="n"/>
      <c r="I15" s="12">
        <f>IF(G15="","",G15+N(H15))</f>
        <v/>
      </c>
      <c r="J15" s="13">
        <f>IF(I15="","",I15/(1-$I$5))</f>
        <v/>
      </c>
    </row>
    <row r="16">
      <c r="A16" s="4" t="n"/>
      <c r="B16" s="4" t="n"/>
      <c r="C16" s="4" t="n"/>
      <c r="D16" s="11">
        <f>IF(OR(B16="",C16="",C16=0),"",B16/C16)</f>
        <v/>
      </c>
      <c r="E16" s="4" t="n"/>
      <c r="F16" s="11">
        <f>IF(D16="","",D16*E16)</f>
        <v/>
      </c>
      <c r="G16" s="12">
        <f>IF(F16="","",F16*$I$4)</f>
        <v/>
      </c>
      <c r="H16" s="7" t="n"/>
      <c r="I16" s="12">
        <f>IF(G16="","",G16+N(H16))</f>
        <v/>
      </c>
      <c r="J16" s="13">
        <f>IF(I16="","",I16/(1-$I$5))</f>
        <v/>
      </c>
    </row>
    <row r="17">
      <c r="A17" s="4" t="n"/>
      <c r="B17" s="4" t="n"/>
      <c r="C17" s="4" t="n"/>
      <c r="D17" s="11">
        <f>IF(OR(B17="",C17="",C17=0),"",B17/C17)</f>
        <v/>
      </c>
      <c r="E17" s="4" t="n"/>
      <c r="F17" s="11">
        <f>IF(D17="","",D17*E17)</f>
        <v/>
      </c>
      <c r="G17" s="12">
        <f>IF(F17="","",F17*$I$4)</f>
        <v/>
      </c>
      <c r="H17" s="7" t="n"/>
      <c r="I17" s="12">
        <f>IF(G17="","",G17+N(H17))</f>
        <v/>
      </c>
      <c r="J17" s="13">
        <f>IF(I17="","",I17/(1-$I$5))</f>
        <v/>
      </c>
    </row>
    <row r="18">
      <c r="A18" s="4" t="n"/>
      <c r="B18" s="4" t="n"/>
      <c r="C18" s="4" t="n"/>
      <c r="D18" s="11">
        <f>IF(OR(B18="",C18="",C18=0),"",B18/C18)</f>
        <v/>
      </c>
      <c r="E18" s="4" t="n"/>
      <c r="F18" s="11">
        <f>IF(D18="","",D18*E18)</f>
        <v/>
      </c>
      <c r="G18" s="12">
        <f>IF(F18="","",F18*$I$4)</f>
        <v/>
      </c>
      <c r="H18" s="7" t="n"/>
      <c r="I18" s="12">
        <f>IF(G18="","",G18+N(H18))</f>
        <v/>
      </c>
      <c r="J18" s="13">
        <f>IF(I18="","",I18/(1-$I$5))</f>
        <v/>
      </c>
    </row>
    <row r="19">
      <c r="A19" s="4" t="n"/>
      <c r="B19" s="4" t="n"/>
      <c r="C19" s="4" t="n"/>
      <c r="D19" s="11">
        <f>IF(OR(B19="",C19="",C19=0),"",B19/C19)</f>
        <v/>
      </c>
      <c r="E19" s="4" t="n"/>
      <c r="F19" s="11">
        <f>IF(D19="","",D19*E19)</f>
        <v/>
      </c>
      <c r="G19" s="12">
        <f>IF(F19="","",F19*$I$4)</f>
        <v/>
      </c>
      <c r="H19" s="7" t="n"/>
      <c r="I19" s="12">
        <f>IF(G19="","",G19+N(H19))</f>
        <v/>
      </c>
      <c r="J19" s="13">
        <f>IF(I19="","",I19/(1-$I$5))</f>
        <v/>
      </c>
    </row>
    <row r="20">
      <c r="A20" s="4" t="n"/>
      <c r="B20" s="4" t="n"/>
      <c r="C20" s="4" t="n"/>
      <c r="D20" s="11">
        <f>IF(OR(B20="",C20="",C20=0),"",B20/C20)</f>
        <v/>
      </c>
      <c r="E20" s="4" t="n"/>
      <c r="F20" s="11">
        <f>IF(D20="","",D20*E20)</f>
        <v/>
      </c>
      <c r="G20" s="12">
        <f>IF(F20="","",F20*$I$4)</f>
        <v/>
      </c>
      <c r="H20" s="7" t="n"/>
      <c r="I20" s="12">
        <f>IF(G20="","",G20+N(H20))</f>
        <v/>
      </c>
      <c r="J20" s="13">
        <f>IF(I20="","",I20/(1-$I$5))</f>
        <v/>
      </c>
    </row>
    <row r="21">
      <c r="A21" s="4" t="n"/>
      <c r="B21" s="4" t="n"/>
      <c r="C21" s="4" t="n"/>
      <c r="D21" s="11">
        <f>IF(OR(B21="",C21="",C21=0),"",B21/C21)</f>
        <v/>
      </c>
      <c r="E21" s="4" t="n"/>
      <c r="F21" s="11">
        <f>IF(D21="","",D21*E21)</f>
        <v/>
      </c>
      <c r="G21" s="12">
        <f>IF(F21="","",F21*$I$4)</f>
        <v/>
      </c>
      <c r="H21" s="7" t="n"/>
      <c r="I21" s="12">
        <f>IF(G21="","",G21+N(H21))</f>
        <v/>
      </c>
      <c r="J21" s="13">
        <f>IF(I21="","",I21/(1-$I$5))</f>
        <v/>
      </c>
    </row>
    <row r="23">
      <c r="H23" t="inlineStr">
        <is>
          <t>Horas totales al mes</t>
        </is>
      </c>
      <c r="J23" s="11">
        <f>SUM(F10:F21)</f>
        <v/>
      </c>
    </row>
    <row r="24">
      <c r="H24" t="inlineStr">
        <is>
          <t>Coste mensual</t>
        </is>
      </c>
      <c r="J24" s="12">
        <f>SUM(I10:I21)</f>
        <v/>
      </c>
    </row>
    <row r="25">
      <c r="H25" s="3" t="inlineStr">
        <is>
          <t>Precio mensual (base)</t>
        </is>
      </c>
      <c r="J25" s="13">
        <f>SUM(J10:J21)</f>
        <v/>
      </c>
    </row>
    <row r="26">
      <c r="H26" t="inlineStr">
        <is>
          <t>Margen mensual en €</t>
        </is>
      </c>
      <c r="J26" s="12">
        <f>J25-J24</f>
        <v/>
      </c>
    </row>
    <row r="27">
      <c r="H27" t="inlineStr">
        <is>
          <t>IVA 21 %</t>
        </is>
      </c>
      <c r="J27" s="12">
        <f>J25*0.21</f>
        <v/>
      </c>
    </row>
    <row r="28">
      <c r="H28" s="14" t="inlineStr">
        <is>
          <t>TOTAL MENSUAL</t>
        </is>
      </c>
      <c r="J28" s="15">
        <f>J25+J27</f>
        <v/>
      </c>
    </row>
    <row r="30">
      <c r="A30" s="16" t="inlineStr">
        <is>
          <t>Plantilla gratuita de Gremio Software · gremiosoftware.com · Las celdas amarillas son para tus datos.</t>
        </is>
      </c>
    </row>
    <row r="31">
      <c r="A31" s="17" t="inlineStr">
        <is>
          <t>Rendimientos y coste hora son valores de ejemplo: mide los tuyos. Precio = coste / (1 − margen).</t>
        </is>
      </c>
    </row>
  </sheetData>
  <mergeCells count="4">
    <mergeCell ref="B7:D7"/>
    <mergeCell ref="B6:D6"/>
    <mergeCell ref="B5:D5"/>
    <mergeCell ref="B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CÓMO USAR LA PLANTILLA DE PRESUPUESTO DE LIMPIEZA</t>
        </is>
      </c>
    </row>
    <row r="2">
      <c r="A2" s="19" t="inlineStr"/>
    </row>
    <row r="3">
      <c r="A3" s="19" t="inlineStr">
        <is>
          <t>1. Pon tu coste por hora (salario bruto + Seguridad Social de la empresa, según tu convenio provincial y tus nóminas) y el margen sobre venta que quieres.</t>
        </is>
      </c>
    </row>
    <row r="4">
      <c r="A4" s="19" t="inlineStr">
        <is>
          <t>2. Para cada servicio: superficie en m², rendimiento (m² que limpia una persona en una hora en ese tipo de espacio) y servicios al mes.</t>
        </is>
      </c>
    </row>
    <row r="5">
      <c r="A5" s="19" t="inlineStr">
        <is>
          <t>3. La plantilla calcula horas por servicio, horas al mes, coste de mano de obra, coste mensual con productos y precio mensual.</t>
        </is>
      </c>
    </row>
    <row r="6">
      <c r="A6" s="19" t="inlineStr">
        <is>
          <t>4. Si un servicio se presupuesta por horas fijas (por ejemplo, aseos), pon superficie y rendimiento que den esas horas o ajusta la fila.</t>
        </is>
      </c>
    </row>
    <row r="7">
      <c r="A7" s="19" t="inlineStr">
        <is>
          <t>5. La limpieza de edificios y locales lleva IVA del 21 %. Revisa tu caso con tu asesor.</t>
        </is>
      </c>
    </row>
    <row r="8">
      <c r="A8" s="19" t="inlineStr"/>
    </row>
    <row r="9">
      <c r="A9" s="19" t="inlineStr">
        <is>
          <t>Contratos recurrentes, cuadrantes, fichaje y facturación automática a fin de mes: gremiosoftware.com/software-para-empresas-de-limpieza/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2026-10-07T07:40:55Z</dcterms:created>
  <dcterms:modified xmlns:dcterms="http://purl.org/dc/terms/" xmlns:xsi="http://www.w3.org/2001/XMLSchema-instance" xsi:type="dcterms:W3CDTF">2026-10-07T07:40:55Z</dcterms:modified>
</cp:coreProperties>
</file>